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anchez\Desktop\Informes estadisticos\2022\Octubre - Diciembre\"/>
    </mc:Choice>
  </mc:AlternateContent>
  <bookViews>
    <workbookView xWindow="0" yWindow="0" windowWidth="20490" windowHeight="7755" firstSheet="5" activeTab="8"/>
  </bookViews>
  <sheets>
    <sheet name="Beneficiarios por subsidios" sheetId="1" r:id="rId1"/>
    <sheet name="Subsidios por Beneficiarios" sheetId="2" r:id="rId2"/>
    <sheet name="Beneficiarios por Región" sheetId="3" r:id="rId3"/>
    <sheet name="Llamadas Call Center" sheetId="4" r:id="rId4"/>
    <sheet name="Desembolsos Trimestral" sheetId="5" r:id="rId5"/>
    <sheet name="Montos otorgados por Progrmas" sheetId="6" r:id="rId6"/>
    <sheet name="Comercios Activos" sheetId="7" r:id="rId7"/>
    <sheet name="Tarjetas Activas" sheetId="8" r:id="rId8"/>
    <sheet name="Remplazos Tarjetas" sheetId="9" r:id="rId9"/>
  </sheets>
  <definedNames>
    <definedName name="_Hlk68604273" localSheetId="5">'Montos otorgados por Progrmas'!$C$4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8" l="1"/>
  <c r="C18" i="8"/>
  <c r="G18" i="8"/>
  <c r="E18" i="8"/>
  <c r="J20" i="3"/>
  <c r="H20" i="3"/>
  <c r="F20" i="3"/>
  <c r="D20" i="3"/>
  <c r="J18" i="8" l="1"/>
  <c r="C11" i="7" l="1"/>
</calcChain>
</file>

<file path=xl/sharedStrings.xml><?xml version="1.0" encoding="utf-8"?>
<sst xmlns="http://schemas.openxmlformats.org/spreadsheetml/2006/main" count="197" uniqueCount="121">
  <si>
    <t>SUBSIDIOS</t>
  </si>
  <si>
    <t>TOTAL POR GENERO</t>
  </si>
  <si>
    <t>TOTAL BENEFICIARIOS</t>
  </si>
  <si>
    <t>HOMBRE</t>
  </si>
  <si>
    <t>MUJER</t>
  </si>
  <si>
    <t>SUPLEMENTO ALIMENTICIO - ENVEJECIENTES</t>
  </si>
  <si>
    <t>APRENDE (ILAE)</t>
  </si>
  <si>
    <t>INCENTIVO A LA POLICIA PREVENTIVA</t>
  </si>
  <si>
    <t>INCENTIVO A LA EDUCACIÓN SUPERIOR</t>
  </si>
  <si>
    <t>BONOGAS CHOFER</t>
  </si>
  <si>
    <t>BONOLUZ</t>
  </si>
  <si>
    <t>AVANZA (BEEP)</t>
  </si>
  <si>
    <t>BONOGAS HOGAR</t>
  </si>
  <si>
    <t>ALIMÉNTATE (PCP)</t>
  </si>
  <si>
    <t>MOTOBEN</t>
  </si>
  <si>
    <t>OPORTUNIDAD 14/24</t>
  </si>
  <si>
    <t>PROGRAMA INCENTIVO A LOS ALISTADOS DE LA ARMADA DE REPUBLICA DOMINICANA (PIAARD)</t>
  </si>
  <si>
    <t>TOTAL</t>
  </si>
  <si>
    <t>BENEFICIARIOS</t>
  </si>
  <si>
    <t>CANTIDAD DE SUBSIDIOS RECIBIDOS</t>
  </si>
  <si>
    <t xml:space="preserve">CANTIDAD DE SUBSIDIOS POR BENEFICIARIOS </t>
  </si>
  <si>
    <t>BENEFICIARIOS ACTIVOS POR SUBSIDIOS</t>
  </si>
  <si>
    <t>Total</t>
  </si>
  <si>
    <t>PROGRAMAS</t>
  </si>
  <si>
    <t>MESES</t>
  </si>
  <si>
    <t>TOTAL POR SUBSIDIOS</t>
  </si>
  <si>
    <t>OCTUBRE</t>
  </si>
  <si>
    <t xml:space="preserve">NOVIEMBRE </t>
  </si>
  <si>
    <t>DICIEMBRE</t>
  </si>
  <si>
    <t>BONOGAS CHOFER (BGCh)</t>
  </si>
  <si>
    <t>BONOGAS HOGAR (BGH)</t>
  </si>
  <si>
    <t>BONOLUZ (BL)</t>
  </si>
  <si>
    <t>SUPÉRATE MUJER</t>
  </si>
  <si>
    <t>FAMILIAS VALLE NUEVO</t>
  </si>
  <si>
    <t>INCENTIVO A LA EDUCACION SUPERIOR (IES)</t>
  </si>
  <si>
    <t>INCENTIVO A LA POLICIA PREVENTIVA (IPP)</t>
  </si>
  <si>
    <t>SUPLEMENTO ALIMENTICIO - ENVEJECIENTES (SA)</t>
  </si>
  <si>
    <t xml:space="preserve">BONO EMERGENCIA HURACAN FIONA (AL)* </t>
  </si>
  <si>
    <t>TOTAL POR MES</t>
  </si>
  <si>
    <t>ACUMULADOS OTORGADOS POR SUBSIDIOS</t>
  </si>
  <si>
    <t>MONTOS</t>
  </si>
  <si>
    <t>SUPERATE</t>
  </si>
  <si>
    <t>INTRANT</t>
  </si>
  <si>
    <t>CONAPE</t>
  </si>
  <si>
    <t>POLICIA</t>
  </si>
  <si>
    <t>MESCyT</t>
  </si>
  <si>
    <r>
      <t>APRENDE</t>
    </r>
    <r>
      <rPr>
        <sz val="9"/>
        <color rgb="FFFFFFFF"/>
        <rFont val="Calibri"/>
        <family val="2"/>
      </rPr>
      <t xml:space="preserve"> </t>
    </r>
    <r>
      <rPr>
        <sz val="11"/>
        <color rgb="FF000000"/>
        <rFont val="Century Gothic"/>
        <family val="2"/>
      </rPr>
      <t>(ILAE)</t>
    </r>
  </si>
  <si>
    <t>ARMADA</t>
  </si>
  <si>
    <t>TOTAL RD$</t>
  </si>
  <si>
    <t>MONTOS OTORGADOS POR PROGRAMA</t>
  </si>
  <si>
    <t>TIPO DE PROVEEDOR</t>
  </si>
  <si>
    <t>CANTIDAD POR TIPO</t>
  </si>
  <si>
    <t>ENVASADORAS</t>
  </si>
  <si>
    <t>GASOLINERAS</t>
  </si>
  <si>
    <t>COLMADOS</t>
  </si>
  <si>
    <t>UNIVERSITARIOS</t>
  </si>
  <si>
    <t>ESTAFETAS BONOLUZ</t>
  </si>
  <si>
    <t>FERRETERIAS</t>
  </si>
  <si>
    <t>CANTIDAD DE COMERCIOS ACTIVOS EN LA RAS SEGÚN SU TIPO</t>
  </si>
  <si>
    <t>BHD</t>
  </si>
  <si>
    <t xml:space="preserve">ENTIDADES FINACIERAS </t>
  </si>
  <si>
    <t>REEMPLAZADA POR  DETERIORO</t>
  </si>
  <si>
    <t>REEMPLAZADA POR  PERDIDA</t>
  </si>
  <si>
    <t xml:space="preserve">TOTAL DE  TARJETAS REEMPLAZADAS </t>
  </si>
  <si>
    <t>ACAP</t>
  </si>
  <si>
    <t xml:space="preserve">BANRESERVAS </t>
  </si>
  <si>
    <t>ALNAP</t>
  </si>
  <si>
    <t xml:space="preserve">TARJETAS REEMPLAZADAS </t>
  </si>
  <si>
    <t>TARJETAS ACTIVAS POR ENTIDAD FINANCIERA Y POR PROVINCIA AL 31-12-2022</t>
  </si>
  <si>
    <t>BANCO BHD</t>
  </si>
  <si>
    <t>BANRESERVAS</t>
  </si>
  <si>
    <t>ASOCIACION LA NACIONAL DE A Y P</t>
  </si>
  <si>
    <t>ASOCIACION CIBAO DE A Y P</t>
  </si>
  <si>
    <t>PROVINCIA</t>
  </si>
  <si>
    <t>BTH</t>
  </si>
  <si>
    <t>AZUA</t>
  </si>
  <si>
    <t>DAJABON</t>
  </si>
  <si>
    <t>DISTRITO NACIONAL</t>
  </si>
  <si>
    <t>DUARTE</t>
  </si>
  <si>
    <t>BAHORUCO</t>
  </si>
  <si>
    <t>ELIAS PIÑA</t>
  </si>
  <si>
    <t>EL SEIBO</t>
  </si>
  <si>
    <t>LA VEGA</t>
  </si>
  <si>
    <t>BARAHONA</t>
  </si>
  <si>
    <t>ESPAILLAT</t>
  </si>
  <si>
    <t>LA ALTAGRACIA</t>
  </si>
  <si>
    <t>MONTECRISTI</t>
  </si>
  <si>
    <t>INDEPENDENCIA</t>
  </si>
  <si>
    <t>MARIA TRINIDAD SANCHEZ</t>
  </si>
  <si>
    <t>LA ROMANA</t>
  </si>
  <si>
    <t>HERMANAS MIRABAL</t>
  </si>
  <si>
    <t>PEDERNALES</t>
  </si>
  <si>
    <t>PERAVIA</t>
  </si>
  <si>
    <t>SAN PEDRO DE MACORIS</t>
  </si>
  <si>
    <t xml:space="preserve">SANCHEZ RAMIREZ </t>
  </si>
  <si>
    <t>SANTO DOMINGO</t>
  </si>
  <si>
    <t>PUERTO PLATA</t>
  </si>
  <si>
    <t>SANTIAGO RODRIGUEZ</t>
  </si>
  <si>
    <t>SANTIAGO</t>
  </si>
  <si>
    <t>SAMANA</t>
  </si>
  <si>
    <t>VALVERDE</t>
  </si>
  <si>
    <t>MONSEÑOR NOUEL</t>
  </si>
  <si>
    <t>SAN CRISTOBAL</t>
  </si>
  <si>
    <t xml:space="preserve">MONTE PLATA </t>
  </si>
  <si>
    <t>SAN JUAN DE LA MAGUANA</t>
  </si>
  <si>
    <t>HATO MAYOR</t>
  </si>
  <si>
    <t>SAN JOSE DE OCOA</t>
  </si>
  <si>
    <t>REGION SUR</t>
  </si>
  <si>
    <t>REGION NORTE</t>
  </si>
  <si>
    <t>REGION ESTE</t>
  </si>
  <si>
    <t>REGION CENTRAL</t>
  </si>
  <si>
    <t>bENEFICIARIOS  ACTIVOS POR REGION  AL 31-12-2022</t>
  </si>
  <si>
    <t>Llamadas</t>
  </si>
  <si>
    <t>Porcentaje</t>
  </si>
  <si>
    <t>Entrantes</t>
  </si>
  <si>
    <t>Contestadas</t>
  </si>
  <si>
    <t>Abandonadas</t>
  </si>
  <si>
    <t>Diciembre</t>
  </si>
  <si>
    <t>Noviembre</t>
  </si>
  <si>
    <t>Octubre</t>
  </si>
  <si>
    <t xml:space="preserve">LLAMADAS CONTESTADAS POR HORAS EN RELACIÓN A LAS LLAMADAS RECIBIDAS EN EL CALL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</si>
</sst>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rgb="FFFFFFFF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b/>
      <sz val="14"/>
      <color rgb="FFFFFFFF"/>
      <name val="Century Gothic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b/>
      <sz val="11"/>
      <color rgb="FF000000"/>
      <name val="Century Gothic"/>
      <family val="2"/>
    </font>
    <font>
      <b/>
      <sz val="11"/>
      <color rgb="FFFFFF00"/>
      <name val="Calibri"/>
      <family val="2"/>
    </font>
    <font>
      <sz val="11"/>
      <color rgb="FFFFFFFF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F486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A8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0" fillId="0" borderId="0" xfId="0" applyNumberFormat="1"/>
    <xf numFmtId="3" fontId="5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5" xfId="0" applyBorder="1"/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/>
    </xf>
    <xf numFmtId="4" fontId="10" fillId="4" borderId="8" xfId="0" applyNumberFormat="1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8" fontId="10" fillId="0" borderId="8" xfId="1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/>
    </xf>
    <xf numFmtId="3" fontId="13" fillId="6" borderId="15" xfId="0" applyNumberFormat="1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 wrapText="1"/>
    </xf>
    <xf numFmtId="0" fontId="15" fillId="7" borderId="15" xfId="0" applyFont="1" applyFill="1" applyBorder="1" applyAlignment="1">
      <alignment horizontal="center"/>
    </xf>
    <xf numFmtId="3" fontId="15" fillId="7" borderId="15" xfId="0" applyNumberFormat="1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 wrapText="1"/>
    </xf>
    <xf numFmtId="0" fontId="14" fillId="7" borderId="17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20" fillId="9" borderId="15" xfId="0" applyFont="1" applyFill="1" applyBorder="1" applyAlignment="1">
      <alignment horizontal="center"/>
    </xf>
    <xf numFmtId="18" fontId="20" fillId="9" borderId="15" xfId="0" applyNumberFormat="1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10" fontId="21" fillId="10" borderId="15" xfId="0" applyNumberFormat="1" applyFont="1" applyFill="1" applyBorder="1" applyAlignment="1">
      <alignment horizontal="center"/>
    </xf>
    <xf numFmtId="10" fontId="21" fillId="10" borderId="15" xfId="2" applyNumberFormat="1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168" fontId="21" fillId="10" borderId="15" xfId="1" applyNumberFormat="1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2" sqref="F12"/>
    </sheetView>
  </sheetViews>
  <sheetFormatPr baseColWidth="10" defaultRowHeight="15" x14ac:dyDescent="0.25"/>
  <cols>
    <col min="1" max="1" width="71.7109375" customWidth="1"/>
    <col min="2" max="2" width="10" bestFit="1" customWidth="1"/>
    <col min="3" max="3" width="13.28515625" customWidth="1"/>
    <col min="4" max="4" width="23.42578125" bestFit="1" customWidth="1"/>
  </cols>
  <sheetData>
    <row r="1" spans="1:4" ht="15.75" thickBot="1" x14ac:dyDescent="0.3"/>
    <row r="2" spans="1:4" ht="15.75" thickBot="1" x14ac:dyDescent="0.3">
      <c r="A2" s="32" t="s">
        <v>21</v>
      </c>
      <c r="B2" s="33"/>
      <c r="C2" s="33"/>
      <c r="D2" s="34"/>
    </row>
    <row r="3" spans="1:4" ht="27" customHeight="1" thickBot="1" x14ac:dyDescent="0.3">
      <c r="A3" s="19" t="s">
        <v>0</v>
      </c>
      <c r="B3" s="21" t="s">
        <v>1</v>
      </c>
      <c r="C3" s="22"/>
      <c r="D3" s="23" t="s">
        <v>2</v>
      </c>
    </row>
    <row r="4" spans="1:4" ht="15.75" thickBot="1" x14ac:dyDescent="0.3">
      <c r="A4" s="20"/>
      <c r="B4" s="1" t="s">
        <v>3</v>
      </c>
      <c r="C4" s="1" t="s">
        <v>4</v>
      </c>
      <c r="D4" s="24"/>
    </row>
    <row r="5" spans="1:4" ht="17.25" thickBot="1" x14ac:dyDescent="0.3">
      <c r="A5" s="2" t="s">
        <v>5</v>
      </c>
      <c r="B5" s="4">
        <v>25526</v>
      </c>
      <c r="C5" s="5">
        <v>55852</v>
      </c>
      <c r="D5" s="5">
        <v>81378</v>
      </c>
    </row>
    <row r="6" spans="1:4" ht="17.25" thickBot="1" x14ac:dyDescent="0.3">
      <c r="A6" s="6" t="s">
        <v>6</v>
      </c>
      <c r="B6" s="7">
        <v>23393</v>
      </c>
      <c r="C6" s="8">
        <v>57222</v>
      </c>
      <c r="D6" s="9">
        <v>80615</v>
      </c>
    </row>
    <row r="7" spans="1:4" ht="17.25" thickBot="1" x14ac:dyDescent="0.3">
      <c r="A7" s="2" t="s">
        <v>7</v>
      </c>
      <c r="B7" s="4">
        <v>22951</v>
      </c>
      <c r="C7" s="5">
        <v>4950</v>
      </c>
      <c r="D7" s="5">
        <v>27901</v>
      </c>
    </row>
    <row r="8" spans="1:4" ht="17.25" thickBot="1" x14ac:dyDescent="0.3">
      <c r="A8" s="6" t="s">
        <v>8</v>
      </c>
      <c r="B8" s="10">
        <v>5403</v>
      </c>
      <c r="C8" s="9">
        <v>14086</v>
      </c>
      <c r="D8" s="9">
        <v>19489</v>
      </c>
    </row>
    <row r="9" spans="1:4" ht="17.25" thickBot="1" x14ac:dyDescent="0.3">
      <c r="A9" s="2" t="s">
        <v>9</v>
      </c>
      <c r="B9" s="4">
        <v>13247</v>
      </c>
      <c r="C9" s="11">
        <v>110</v>
      </c>
      <c r="D9" s="5">
        <v>13357</v>
      </c>
    </row>
    <row r="10" spans="1:4" ht="17.25" thickBot="1" x14ac:dyDescent="0.3">
      <c r="A10" s="6" t="s">
        <v>10</v>
      </c>
      <c r="B10" s="10">
        <v>131912</v>
      </c>
      <c r="C10" s="9">
        <v>308932</v>
      </c>
      <c r="D10" s="9">
        <v>440844</v>
      </c>
    </row>
    <row r="11" spans="1:4" ht="17.25" thickBot="1" x14ac:dyDescent="0.3">
      <c r="A11" s="2" t="s">
        <v>11</v>
      </c>
      <c r="B11" s="4">
        <v>38185</v>
      </c>
      <c r="C11" s="5">
        <v>101293</v>
      </c>
      <c r="D11" s="5">
        <v>139478</v>
      </c>
    </row>
    <row r="12" spans="1:4" ht="17.25" thickBot="1" x14ac:dyDescent="0.3">
      <c r="A12" s="6" t="s">
        <v>12</v>
      </c>
      <c r="B12" s="10">
        <v>464556</v>
      </c>
      <c r="C12" s="9">
        <v>821870</v>
      </c>
      <c r="D12" s="9">
        <v>1286426</v>
      </c>
    </row>
    <row r="13" spans="1:4" ht="17.25" thickBot="1" x14ac:dyDescent="0.3">
      <c r="A13" s="2" t="s">
        <v>13</v>
      </c>
      <c r="B13" s="4">
        <v>574720</v>
      </c>
      <c r="C13" s="5">
        <v>960844</v>
      </c>
      <c r="D13" s="5">
        <v>1535564</v>
      </c>
    </row>
    <row r="14" spans="1:4" ht="17.25" thickBot="1" x14ac:dyDescent="0.3">
      <c r="A14" s="6" t="s">
        <v>14</v>
      </c>
      <c r="B14" s="10">
        <v>3173</v>
      </c>
      <c r="C14" s="12">
        <v>63</v>
      </c>
      <c r="D14" s="9">
        <v>3236</v>
      </c>
    </row>
    <row r="15" spans="1:4" ht="17.25" thickBot="1" x14ac:dyDescent="0.3">
      <c r="A15" s="2" t="s">
        <v>15</v>
      </c>
      <c r="B15" s="13">
        <v>14</v>
      </c>
      <c r="C15" s="11">
        <v>55</v>
      </c>
      <c r="D15" s="11">
        <v>69</v>
      </c>
    </row>
    <row r="16" spans="1:4" ht="33.75" thickBot="1" x14ac:dyDescent="0.3">
      <c r="A16" s="25" t="s">
        <v>16</v>
      </c>
      <c r="B16" s="14">
        <v>3055</v>
      </c>
      <c r="C16" s="15">
        <v>814</v>
      </c>
      <c r="D16" s="16">
        <v>3869</v>
      </c>
    </row>
    <row r="17" spans="1:4" ht="15.75" thickBot="1" x14ac:dyDescent="0.3">
      <c r="A17" s="17" t="s">
        <v>17</v>
      </c>
      <c r="B17" s="18">
        <v>1306135</v>
      </c>
      <c r="C17" s="18">
        <v>2326091</v>
      </c>
      <c r="D17" s="18">
        <v>3632226</v>
      </c>
    </row>
  </sheetData>
  <mergeCells count="4">
    <mergeCell ref="A3:A4"/>
    <mergeCell ref="B3:C3"/>
    <mergeCell ref="D3:D4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1" sqref="E11"/>
    </sheetView>
  </sheetViews>
  <sheetFormatPr baseColWidth="10" defaultRowHeight="15" x14ac:dyDescent="0.25"/>
  <cols>
    <col min="1" max="1" width="24.7109375" customWidth="1"/>
    <col min="2" max="2" width="36.42578125" bestFit="1" customWidth="1"/>
  </cols>
  <sheetData>
    <row r="1" spans="1:2" ht="15.75" thickBot="1" x14ac:dyDescent="0.3"/>
    <row r="2" spans="1:2" ht="16.5" thickBot="1" x14ac:dyDescent="0.3">
      <c r="A2" s="30" t="s">
        <v>20</v>
      </c>
      <c r="B2" s="31"/>
    </row>
    <row r="3" spans="1:2" ht="16.5" thickBot="1" x14ac:dyDescent="0.3">
      <c r="A3" s="26" t="s">
        <v>18</v>
      </c>
      <c r="B3" s="27" t="s">
        <v>19</v>
      </c>
    </row>
    <row r="4" spans="1:2" ht="17.25" thickBot="1" x14ac:dyDescent="0.3">
      <c r="A4" s="100">
        <v>331762</v>
      </c>
      <c r="B4" s="101">
        <v>1</v>
      </c>
    </row>
    <row r="5" spans="1:2" ht="17.25" thickBot="1" x14ac:dyDescent="0.3">
      <c r="A5" s="100">
        <v>835134</v>
      </c>
      <c r="B5" s="101">
        <v>2</v>
      </c>
    </row>
    <row r="6" spans="1:2" ht="17.25" thickBot="1" x14ac:dyDescent="0.3">
      <c r="A6" s="100">
        <v>420419</v>
      </c>
      <c r="B6" s="101">
        <v>3</v>
      </c>
    </row>
    <row r="7" spans="1:2" ht="17.25" thickBot="1" x14ac:dyDescent="0.3">
      <c r="A7" s="100">
        <v>37591</v>
      </c>
      <c r="B7" s="101">
        <v>4</v>
      </c>
    </row>
    <row r="8" spans="1:2" ht="17.25" thickBot="1" x14ac:dyDescent="0.3">
      <c r="A8" s="102">
        <v>27</v>
      </c>
      <c r="B8" s="101">
        <v>5</v>
      </c>
    </row>
    <row r="9" spans="1:2" ht="15.75" thickBot="1" x14ac:dyDescent="0.3">
      <c r="A9" s="28">
        <v>1624933</v>
      </c>
      <c r="B9" s="29" t="s">
        <v>17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0"/>
  <sheetViews>
    <sheetView topLeftCell="B1" workbookViewId="0">
      <selection activeCell="M14" sqref="M14"/>
    </sheetView>
  </sheetViews>
  <sheetFormatPr baseColWidth="10" defaultRowHeight="15" x14ac:dyDescent="0.25"/>
  <cols>
    <col min="3" max="3" width="25.42578125" bestFit="1" customWidth="1"/>
    <col min="4" max="4" width="22.7109375" customWidth="1"/>
    <col min="5" max="5" width="25.42578125" bestFit="1" customWidth="1"/>
    <col min="7" max="7" width="22.85546875" bestFit="1" customWidth="1"/>
    <col min="9" max="9" width="19.7109375" bestFit="1" customWidth="1"/>
  </cols>
  <sheetData>
    <row r="3" spans="3:10" x14ac:dyDescent="0.25">
      <c r="C3" s="80" t="s">
        <v>111</v>
      </c>
      <c r="D3" s="80"/>
      <c r="E3" s="80"/>
      <c r="F3" s="80"/>
      <c r="G3" s="80"/>
      <c r="H3" s="80"/>
      <c r="I3" s="80"/>
      <c r="J3" s="80"/>
    </row>
    <row r="4" spans="3:10" x14ac:dyDescent="0.25">
      <c r="C4" s="81" t="s">
        <v>107</v>
      </c>
      <c r="D4" s="81"/>
      <c r="E4" s="81" t="s">
        <v>108</v>
      </c>
      <c r="F4" s="81"/>
      <c r="G4" s="81" t="s">
        <v>109</v>
      </c>
      <c r="H4" s="81"/>
      <c r="I4" s="81" t="s">
        <v>110</v>
      </c>
      <c r="J4" s="81"/>
    </row>
    <row r="5" spans="3:10" x14ac:dyDescent="0.25">
      <c r="C5" s="82" t="s">
        <v>73</v>
      </c>
      <c r="D5" s="82" t="s">
        <v>74</v>
      </c>
      <c r="E5" s="82" t="s">
        <v>73</v>
      </c>
      <c r="F5" s="82" t="s">
        <v>74</v>
      </c>
      <c r="G5" s="82" t="s">
        <v>73</v>
      </c>
      <c r="H5" s="82" t="s">
        <v>74</v>
      </c>
      <c r="I5" s="82" t="s">
        <v>73</v>
      </c>
      <c r="J5" s="82" t="s">
        <v>74</v>
      </c>
    </row>
    <row r="6" spans="3:10" x14ac:dyDescent="0.25">
      <c r="C6" s="83" t="s">
        <v>75</v>
      </c>
      <c r="D6" s="84">
        <v>50249</v>
      </c>
      <c r="E6" s="83" t="s">
        <v>76</v>
      </c>
      <c r="F6" s="84">
        <v>15073</v>
      </c>
      <c r="G6" s="83" t="s">
        <v>105</v>
      </c>
      <c r="H6" s="84">
        <v>20116</v>
      </c>
      <c r="I6" s="83" t="s">
        <v>77</v>
      </c>
      <c r="J6" s="84">
        <v>155074</v>
      </c>
    </row>
    <row r="7" spans="3:10" x14ac:dyDescent="0.25">
      <c r="C7" s="83" t="s">
        <v>79</v>
      </c>
      <c r="D7" s="84">
        <v>22067</v>
      </c>
      <c r="E7" s="83" t="s">
        <v>84</v>
      </c>
      <c r="F7" s="84">
        <v>36916</v>
      </c>
      <c r="G7" s="83" t="s">
        <v>81</v>
      </c>
      <c r="H7" s="84">
        <v>18753</v>
      </c>
      <c r="I7" s="83" t="s">
        <v>95</v>
      </c>
      <c r="J7" s="84">
        <v>297929</v>
      </c>
    </row>
    <row r="8" spans="3:10" x14ac:dyDescent="0.25">
      <c r="C8" s="83" t="s">
        <v>83</v>
      </c>
      <c r="D8" s="84">
        <v>42533</v>
      </c>
      <c r="E8" s="83" t="s">
        <v>88</v>
      </c>
      <c r="F8" s="84">
        <v>33762</v>
      </c>
      <c r="G8" s="83" t="s">
        <v>85</v>
      </c>
      <c r="H8" s="84">
        <v>29920</v>
      </c>
      <c r="I8" s="35"/>
      <c r="J8" s="35"/>
    </row>
    <row r="9" spans="3:10" x14ac:dyDescent="0.25">
      <c r="C9" s="83" t="s">
        <v>87</v>
      </c>
      <c r="D9" s="84">
        <v>10494</v>
      </c>
      <c r="E9" s="83" t="s">
        <v>96</v>
      </c>
      <c r="F9" s="88">
        <v>46012</v>
      </c>
      <c r="G9" s="83" t="s">
        <v>89</v>
      </c>
      <c r="H9" s="84">
        <v>35398</v>
      </c>
      <c r="I9" s="35"/>
      <c r="J9" s="35"/>
    </row>
    <row r="10" spans="3:10" x14ac:dyDescent="0.25">
      <c r="C10" s="83" t="s">
        <v>91</v>
      </c>
      <c r="D10" s="84">
        <v>5703</v>
      </c>
      <c r="E10" s="83" t="s">
        <v>99</v>
      </c>
      <c r="F10" s="88">
        <v>22682</v>
      </c>
      <c r="G10" s="83" t="s">
        <v>93</v>
      </c>
      <c r="H10" s="84">
        <v>52005</v>
      </c>
      <c r="I10" s="35"/>
      <c r="J10" s="35"/>
    </row>
    <row r="11" spans="3:10" x14ac:dyDescent="0.25">
      <c r="C11" s="83" t="s">
        <v>80</v>
      </c>
      <c r="D11" s="84">
        <v>13900</v>
      </c>
      <c r="E11" s="83" t="s">
        <v>78</v>
      </c>
      <c r="F11" s="84">
        <v>61094</v>
      </c>
      <c r="G11" s="83" t="s">
        <v>103</v>
      </c>
      <c r="H11" s="84">
        <v>48808</v>
      </c>
      <c r="I11" s="35"/>
      <c r="J11" s="35"/>
    </row>
    <row r="12" spans="3:10" x14ac:dyDescent="0.25">
      <c r="C12" s="83" t="s">
        <v>92</v>
      </c>
      <c r="D12" s="84">
        <v>31704</v>
      </c>
      <c r="E12" s="83" t="s">
        <v>82</v>
      </c>
      <c r="F12" s="84">
        <v>64804</v>
      </c>
      <c r="G12" s="35"/>
      <c r="H12" s="35"/>
      <c r="I12" s="35"/>
      <c r="J12" s="35"/>
    </row>
    <row r="13" spans="3:10" x14ac:dyDescent="0.25">
      <c r="C13" s="83" t="s">
        <v>102</v>
      </c>
      <c r="D13" s="84">
        <v>173287</v>
      </c>
      <c r="E13" s="83" t="s">
        <v>86</v>
      </c>
      <c r="F13" s="84">
        <v>23500</v>
      </c>
      <c r="G13" s="35"/>
      <c r="H13" s="35"/>
      <c r="I13" s="35"/>
      <c r="J13" s="35"/>
    </row>
    <row r="14" spans="3:10" x14ac:dyDescent="0.25">
      <c r="C14" s="83" t="s">
        <v>104</v>
      </c>
      <c r="D14" s="84">
        <v>64927</v>
      </c>
      <c r="E14" s="83" t="s">
        <v>90</v>
      </c>
      <c r="F14" s="84">
        <v>18460</v>
      </c>
      <c r="G14" s="35"/>
      <c r="H14" s="35"/>
      <c r="I14" s="83"/>
      <c r="J14" s="86"/>
    </row>
    <row r="15" spans="3:10" x14ac:dyDescent="0.25">
      <c r="C15" s="83" t="s">
        <v>106</v>
      </c>
      <c r="D15" s="84">
        <v>15713</v>
      </c>
      <c r="E15" s="83" t="s">
        <v>94</v>
      </c>
      <c r="F15" s="84">
        <v>31719</v>
      </c>
      <c r="G15" s="83"/>
      <c r="H15" s="86"/>
      <c r="I15" s="83"/>
      <c r="J15" s="86"/>
    </row>
    <row r="16" spans="3:10" x14ac:dyDescent="0.25">
      <c r="C16" s="83"/>
      <c r="D16" s="86"/>
      <c r="E16" s="83" t="s">
        <v>98</v>
      </c>
      <c r="F16" s="84">
        <v>130507</v>
      </c>
      <c r="G16" s="83"/>
      <c r="H16" s="86"/>
      <c r="I16" s="83"/>
      <c r="J16" s="86"/>
    </row>
    <row r="17" spans="3:11" x14ac:dyDescent="0.25">
      <c r="C17" s="83"/>
      <c r="D17" s="86"/>
      <c r="E17" s="83" t="s">
        <v>101</v>
      </c>
      <c r="F17" s="84">
        <v>21733</v>
      </c>
      <c r="G17" s="83"/>
      <c r="H17" s="86"/>
      <c r="I17" s="83"/>
      <c r="J17" s="86"/>
    </row>
    <row r="18" spans="3:11" x14ac:dyDescent="0.25">
      <c r="C18" s="83"/>
      <c r="D18" s="86"/>
      <c r="E18" s="83" t="s">
        <v>97</v>
      </c>
      <c r="F18" s="84">
        <v>12268</v>
      </c>
      <c r="G18" s="83"/>
      <c r="H18" s="86"/>
      <c r="I18" s="83"/>
      <c r="J18" s="86"/>
    </row>
    <row r="19" spans="3:11" x14ac:dyDescent="0.25">
      <c r="C19" s="83"/>
      <c r="D19" s="86"/>
      <c r="E19" s="83" t="s">
        <v>100</v>
      </c>
      <c r="F19" s="84">
        <v>29339</v>
      </c>
      <c r="G19" s="83"/>
      <c r="H19" s="86"/>
      <c r="I19" s="83"/>
      <c r="J19" s="86"/>
    </row>
    <row r="20" spans="3:11" x14ac:dyDescent="0.25">
      <c r="C20" s="82" t="s">
        <v>17</v>
      </c>
      <c r="D20" s="87">
        <f>SUM(D6:D19)</f>
        <v>430577</v>
      </c>
      <c r="E20" s="82" t="s">
        <v>17</v>
      </c>
      <c r="F20" s="87">
        <f>SUM(F6:F19)</f>
        <v>547869</v>
      </c>
      <c r="G20" s="82" t="s">
        <v>17</v>
      </c>
      <c r="H20" s="87">
        <f>SUM(H6:H19)</f>
        <v>205000</v>
      </c>
      <c r="I20" s="82" t="s">
        <v>17</v>
      </c>
      <c r="J20" s="87">
        <f>SUM(J6:J19)</f>
        <v>453003</v>
      </c>
      <c r="K20" s="3"/>
    </row>
  </sheetData>
  <mergeCells count="5">
    <mergeCell ref="C3:J3"/>
    <mergeCell ref="C4:D4"/>
    <mergeCell ref="E4:F4"/>
    <mergeCell ref="G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P13" sqref="P13"/>
    </sheetView>
  </sheetViews>
  <sheetFormatPr baseColWidth="10" defaultRowHeight="15" x14ac:dyDescent="0.25"/>
  <cols>
    <col min="2" max="2" width="14" customWidth="1"/>
  </cols>
  <sheetData>
    <row r="1" spans="2:14" ht="15.75" x14ac:dyDescent="0.25">
      <c r="B1" s="95" t="s">
        <v>120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5.75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x14ac:dyDescent="0.25">
      <c r="B3" s="98" t="s">
        <v>117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2:14" ht="15.75" x14ac:dyDescent="0.25">
      <c r="B4" s="89" t="s">
        <v>112</v>
      </c>
      <c r="C4" s="90">
        <v>0.33333333333333331</v>
      </c>
      <c r="D4" s="90">
        <v>0.375</v>
      </c>
      <c r="E4" s="90">
        <v>0.41666666666666669</v>
      </c>
      <c r="F4" s="90">
        <v>0.45833333333333331</v>
      </c>
      <c r="G4" s="90">
        <v>0.5</v>
      </c>
      <c r="H4" s="90">
        <v>0.54166666666666663</v>
      </c>
      <c r="I4" s="90">
        <v>0.58333333333333337</v>
      </c>
      <c r="J4" s="90">
        <v>0.625</v>
      </c>
      <c r="K4" s="90">
        <v>0.66666666666666663</v>
      </c>
      <c r="L4" s="90">
        <v>0.70833333333333337</v>
      </c>
      <c r="M4" s="91" t="s">
        <v>22</v>
      </c>
      <c r="N4" s="91" t="s">
        <v>113</v>
      </c>
    </row>
    <row r="5" spans="2:14" x14ac:dyDescent="0.25">
      <c r="B5" s="92" t="s">
        <v>114</v>
      </c>
      <c r="C5" s="96">
        <v>8545</v>
      </c>
      <c r="D5" s="96">
        <v>12339</v>
      </c>
      <c r="E5" s="96">
        <v>13594</v>
      </c>
      <c r="F5" s="96">
        <v>13236</v>
      </c>
      <c r="G5" s="96">
        <v>8794</v>
      </c>
      <c r="H5" s="96">
        <v>8790</v>
      </c>
      <c r="I5" s="96">
        <v>10285</v>
      </c>
      <c r="J5" s="96">
        <v>8851</v>
      </c>
      <c r="K5" s="96">
        <v>95</v>
      </c>
      <c r="L5" s="96">
        <v>0</v>
      </c>
      <c r="M5" s="96">
        <v>79426</v>
      </c>
      <c r="N5" s="93">
        <v>1</v>
      </c>
    </row>
    <row r="6" spans="2:14" x14ac:dyDescent="0.25">
      <c r="B6" s="92" t="s">
        <v>115</v>
      </c>
      <c r="C6" s="96">
        <v>5532</v>
      </c>
      <c r="D6" s="96">
        <v>5453</v>
      </c>
      <c r="E6" s="96">
        <v>4705</v>
      </c>
      <c r="F6" s="96">
        <v>5000</v>
      </c>
      <c r="G6" s="96">
        <v>2742</v>
      </c>
      <c r="H6" s="96">
        <v>1948</v>
      </c>
      <c r="I6" s="96">
        <v>4603</v>
      </c>
      <c r="J6" s="96">
        <v>4486</v>
      </c>
      <c r="K6" s="96">
        <v>92</v>
      </c>
      <c r="L6" s="96">
        <v>0</v>
      </c>
      <c r="M6" s="96">
        <v>34561</v>
      </c>
      <c r="N6" s="94">
        <v>0.43513459068818777</v>
      </c>
    </row>
    <row r="7" spans="2:14" x14ac:dyDescent="0.25">
      <c r="B7" s="92" t="s">
        <v>116</v>
      </c>
      <c r="C7" s="96">
        <v>2443</v>
      </c>
      <c r="D7" s="96">
        <v>6040</v>
      </c>
      <c r="E7" s="96">
        <v>7844</v>
      </c>
      <c r="F7" s="96">
        <v>7274</v>
      </c>
      <c r="G7" s="96">
        <v>5637</v>
      </c>
      <c r="H7" s="96">
        <v>6449</v>
      </c>
      <c r="I7" s="96">
        <v>5193</v>
      </c>
      <c r="J7" s="96">
        <v>3985</v>
      </c>
      <c r="K7" s="96">
        <v>0</v>
      </c>
      <c r="L7" s="96">
        <v>0</v>
      </c>
      <c r="M7" s="96">
        <v>44865</v>
      </c>
      <c r="N7" s="93">
        <v>0.56486540931181228</v>
      </c>
    </row>
    <row r="9" spans="2:14" x14ac:dyDescent="0.25">
      <c r="B9" s="99" t="s">
        <v>118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2:14" ht="15.75" x14ac:dyDescent="0.25">
      <c r="B10" s="89" t="s">
        <v>112</v>
      </c>
      <c r="C10" s="90">
        <v>0.33333333333333331</v>
      </c>
      <c r="D10" s="90">
        <v>0.375</v>
      </c>
      <c r="E10" s="90">
        <v>0.41666666666666669</v>
      </c>
      <c r="F10" s="90">
        <v>0.45833333333333331</v>
      </c>
      <c r="G10" s="90">
        <v>0.5</v>
      </c>
      <c r="H10" s="90">
        <v>0.54166666666666663</v>
      </c>
      <c r="I10" s="90">
        <v>0.58333333333333337</v>
      </c>
      <c r="J10" s="90">
        <v>0.625</v>
      </c>
      <c r="K10" s="90">
        <v>0.66666666666666663</v>
      </c>
      <c r="L10" s="90">
        <v>0.70833333333333337</v>
      </c>
      <c r="M10" s="91" t="s">
        <v>22</v>
      </c>
      <c r="N10" s="91" t="s">
        <v>113</v>
      </c>
    </row>
    <row r="11" spans="2:14" x14ac:dyDescent="0.25">
      <c r="B11" s="92" t="s">
        <v>114</v>
      </c>
      <c r="C11" s="96">
        <v>7897</v>
      </c>
      <c r="D11" s="96">
        <v>12610</v>
      </c>
      <c r="E11" s="96">
        <v>13248</v>
      </c>
      <c r="F11" s="96">
        <v>13067</v>
      </c>
      <c r="G11" s="96">
        <v>9246</v>
      </c>
      <c r="H11" s="96">
        <v>8900</v>
      </c>
      <c r="I11" s="96">
        <v>11362</v>
      </c>
      <c r="J11" s="96">
        <v>10522</v>
      </c>
      <c r="K11" s="96">
        <v>131</v>
      </c>
      <c r="L11" s="96">
        <v>0</v>
      </c>
      <c r="M11" s="96">
        <v>79340</v>
      </c>
      <c r="N11" s="93">
        <v>1</v>
      </c>
    </row>
    <row r="12" spans="2:14" x14ac:dyDescent="0.25">
      <c r="B12" s="92" t="s">
        <v>115</v>
      </c>
      <c r="C12" s="96">
        <v>4520</v>
      </c>
      <c r="D12" s="96">
        <v>5987</v>
      </c>
      <c r="E12" s="96">
        <v>5621</v>
      </c>
      <c r="F12" s="96">
        <v>5701</v>
      </c>
      <c r="G12" s="96">
        <v>3864</v>
      </c>
      <c r="H12" s="96">
        <v>2871</v>
      </c>
      <c r="I12" s="96">
        <v>5275</v>
      </c>
      <c r="J12" s="96">
        <v>5248</v>
      </c>
      <c r="K12" s="96">
        <v>115</v>
      </c>
      <c r="L12" s="96">
        <v>0</v>
      </c>
      <c r="M12" s="96">
        <v>39202</v>
      </c>
      <c r="N12" s="94">
        <v>0.49410133602218304</v>
      </c>
    </row>
    <row r="13" spans="2:14" x14ac:dyDescent="0.25">
      <c r="B13" s="92" t="s">
        <v>116</v>
      </c>
      <c r="C13" s="96">
        <v>2688</v>
      </c>
      <c r="D13" s="96">
        <v>5546</v>
      </c>
      <c r="E13" s="96">
        <v>6314</v>
      </c>
      <c r="F13" s="96">
        <v>6194</v>
      </c>
      <c r="G13" s="96">
        <v>4695</v>
      </c>
      <c r="H13" s="96">
        <v>5276</v>
      </c>
      <c r="I13" s="96">
        <v>5111</v>
      </c>
      <c r="J13" s="96">
        <v>4314</v>
      </c>
      <c r="K13" s="96">
        <v>0</v>
      </c>
      <c r="L13" s="96">
        <v>0</v>
      </c>
      <c r="M13" s="96">
        <v>40138</v>
      </c>
      <c r="N13" s="93">
        <v>0.50589866397781702</v>
      </c>
    </row>
    <row r="15" spans="2:14" x14ac:dyDescent="0.25">
      <c r="B15" s="99" t="s">
        <v>119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2:14" ht="15.75" x14ac:dyDescent="0.25">
      <c r="B16" s="89" t="s">
        <v>112</v>
      </c>
      <c r="C16" s="90">
        <v>0.33333333333333331</v>
      </c>
      <c r="D16" s="90">
        <v>0.375</v>
      </c>
      <c r="E16" s="90">
        <v>0.41666666666666669</v>
      </c>
      <c r="F16" s="90">
        <v>0.45833333333333331</v>
      </c>
      <c r="G16" s="90">
        <v>0.5</v>
      </c>
      <c r="H16" s="90">
        <v>0.54166666666666663</v>
      </c>
      <c r="I16" s="90">
        <v>0.58333333333333337</v>
      </c>
      <c r="J16" s="90">
        <v>0.625</v>
      </c>
      <c r="K16" s="90">
        <v>0.66666666666666663</v>
      </c>
      <c r="L16" s="90">
        <v>0.70833333333333337</v>
      </c>
      <c r="M16" s="91" t="s">
        <v>22</v>
      </c>
      <c r="N16" s="91" t="s">
        <v>113</v>
      </c>
    </row>
    <row r="17" spans="2:14" x14ac:dyDescent="0.25">
      <c r="B17" s="92" t="s">
        <v>114</v>
      </c>
      <c r="C17" s="96">
        <v>5794</v>
      </c>
      <c r="D17" s="96">
        <v>9488</v>
      </c>
      <c r="E17" s="96">
        <v>10947</v>
      </c>
      <c r="F17" s="96">
        <v>10479</v>
      </c>
      <c r="G17" s="96">
        <v>6466</v>
      </c>
      <c r="H17" s="96">
        <v>5899</v>
      </c>
      <c r="I17" s="96">
        <v>7867</v>
      </c>
      <c r="J17" s="96">
        <v>7159</v>
      </c>
      <c r="K17" s="96">
        <v>87</v>
      </c>
      <c r="L17" s="96">
        <v>0</v>
      </c>
      <c r="M17" s="96">
        <v>64186</v>
      </c>
      <c r="N17" s="93">
        <v>1</v>
      </c>
    </row>
    <row r="18" spans="2:14" x14ac:dyDescent="0.25">
      <c r="B18" s="92" t="s">
        <v>115</v>
      </c>
      <c r="C18" s="96">
        <v>4240</v>
      </c>
      <c r="D18" s="96">
        <v>5539</v>
      </c>
      <c r="E18" s="96">
        <v>5517</v>
      </c>
      <c r="F18" s="96">
        <v>5967</v>
      </c>
      <c r="G18" s="96">
        <v>3777</v>
      </c>
      <c r="H18" s="96">
        <v>2626</v>
      </c>
      <c r="I18" s="96">
        <v>5210</v>
      </c>
      <c r="J18" s="96">
        <v>4841</v>
      </c>
      <c r="K18" s="96">
        <v>87</v>
      </c>
      <c r="L18" s="96">
        <v>0</v>
      </c>
      <c r="M18" s="96">
        <v>37804</v>
      </c>
      <c r="N18" s="94">
        <v>0.58897578911289061</v>
      </c>
    </row>
    <row r="19" spans="2:14" x14ac:dyDescent="0.25">
      <c r="B19" s="92" t="s">
        <v>116</v>
      </c>
      <c r="C19" s="96">
        <v>1554</v>
      </c>
      <c r="D19" s="96">
        <v>3949</v>
      </c>
      <c r="E19" s="96">
        <v>5430</v>
      </c>
      <c r="F19" s="96">
        <v>4512</v>
      </c>
      <c r="G19" s="96">
        <v>2689</v>
      </c>
      <c r="H19" s="96">
        <v>3273</v>
      </c>
      <c r="I19" s="96">
        <v>2657</v>
      </c>
      <c r="J19" s="96">
        <v>2318</v>
      </c>
      <c r="K19" s="96">
        <v>0</v>
      </c>
      <c r="L19" s="96">
        <v>0</v>
      </c>
      <c r="M19" s="96">
        <v>26382</v>
      </c>
      <c r="N19" s="93">
        <v>0.41102421088710933</v>
      </c>
    </row>
  </sheetData>
  <mergeCells count="4">
    <mergeCell ref="B1:N1"/>
    <mergeCell ref="B3:N3"/>
    <mergeCell ref="B9:N9"/>
    <mergeCell ref="B15:N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H13" sqref="H13"/>
    </sheetView>
  </sheetViews>
  <sheetFormatPr baseColWidth="10" defaultRowHeight="15" x14ac:dyDescent="0.25"/>
  <cols>
    <col min="2" max="2" width="37.28515625" bestFit="1" customWidth="1"/>
    <col min="3" max="5" width="13" bestFit="1" customWidth="1"/>
    <col min="6" max="6" width="17.42578125" bestFit="1" customWidth="1"/>
  </cols>
  <sheetData>
    <row r="3" spans="2:6" ht="16.5" thickBot="1" x14ac:dyDescent="0.3">
      <c r="B3" s="53" t="s">
        <v>39</v>
      </c>
      <c r="C3" s="54"/>
      <c r="D3" s="54"/>
      <c r="E3" s="54"/>
      <c r="F3" s="54"/>
    </row>
    <row r="4" spans="2:6" ht="15.75" thickBot="1" x14ac:dyDescent="0.3">
      <c r="B4" s="48" t="s">
        <v>23</v>
      </c>
      <c r="C4" s="51" t="s">
        <v>24</v>
      </c>
      <c r="D4" s="50"/>
      <c r="E4" s="52"/>
      <c r="F4" s="48" t="s">
        <v>25</v>
      </c>
    </row>
    <row r="5" spans="2:6" ht="15.75" thickBot="1" x14ac:dyDescent="0.3">
      <c r="B5" s="49"/>
      <c r="C5" s="36" t="s">
        <v>26</v>
      </c>
      <c r="D5" s="36" t="s">
        <v>27</v>
      </c>
      <c r="E5" s="36" t="s">
        <v>28</v>
      </c>
      <c r="F5" s="49"/>
    </row>
    <row r="6" spans="2:6" ht="15.75" thickBot="1" x14ac:dyDescent="0.3">
      <c r="B6" s="37" t="s">
        <v>29</v>
      </c>
      <c r="C6" s="38">
        <v>49771140</v>
      </c>
      <c r="D6" s="38">
        <v>49904400</v>
      </c>
      <c r="E6" s="38">
        <v>50654900</v>
      </c>
      <c r="F6" s="39">
        <v>150330440</v>
      </c>
    </row>
    <row r="7" spans="2:6" ht="15.75" thickBot="1" x14ac:dyDescent="0.3">
      <c r="B7" s="37" t="s">
        <v>30</v>
      </c>
      <c r="C7" s="38">
        <v>633896520</v>
      </c>
      <c r="D7" s="38">
        <v>612518100</v>
      </c>
      <c r="E7" s="38">
        <v>611834720</v>
      </c>
      <c r="F7" s="39">
        <v>1858249340</v>
      </c>
    </row>
    <row r="8" spans="2:6" ht="15.75" thickBot="1" x14ac:dyDescent="0.3">
      <c r="B8" s="37" t="s">
        <v>31</v>
      </c>
      <c r="C8" s="38">
        <v>297454933.85000002</v>
      </c>
      <c r="D8" s="38">
        <v>291736231.99000001</v>
      </c>
      <c r="E8" s="38">
        <v>312854135.70999998</v>
      </c>
      <c r="F8" s="39">
        <v>902045301.54999995</v>
      </c>
    </row>
    <row r="9" spans="2:6" ht="15.75" thickBot="1" x14ac:dyDescent="0.3">
      <c r="B9" s="37" t="s">
        <v>13</v>
      </c>
      <c r="C9" s="39">
        <v>2427242400</v>
      </c>
      <c r="D9" s="39">
        <v>2548162650</v>
      </c>
      <c r="E9" s="39">
        <v>2560849500</v>
      </c>
      <c r="F9" s="39">
        <v>7536254550</v>
      </c>
    </row>
    <row r="10" spans="2:6" ht="15.75" thickBot="1" x14ac:dyDescent="0.3">
      <c r="B10" s="37" t="s">
        <v>32</v>
      </c>
      <c r="C10" s="39">
        <v>1141600</v>
      </c>
      <c r="D10" s="39">
        <v>1141600</v>
      </c>
      <c r="E10" s="39">
        <v>1170250</v>
      </c>
      <c r="F10" s="39">
        <v>3453450</v>
      </c>
    </row>
    <row r="11" spans="2:6" ht="15.75" thickBot="1" x14ac:dyDescent="0.3">
      <c r="B11" s="37" t="s">
        <v>33</v>
      </c>
      <c r="C11" s="39">
        <v>51150</v>
      </c>
      <c r="D11" s="39">
        <v>51150</v>
      </c>
      <c r="E11" s="39">
        <v>51150</v>
      </c>
      <c r="F11" s="39">
        <v>153450</v>
      </c>
    </row>
    <row r="12" spans="2:6" ht="15.75" thickBot="1" x14ac:dyDescent="0.3">
      <c r="B12" s="37" t="s">
        <v>34</v>
      </c>
      <c r="C12" s="40">
        <v>9726000</v>
      </c>
      <c r="D12" s="40">
        <v>9820500</v>
      </c>
      <c r="E12" s="40">
        <v>9810000</v>
      </c>
      <c r="F12" s="39">
        <v>29356500</v>
      </c>
    </row>
    <row r="13" spans="2:6" ht="15.75" thickBot="1" x14ac:dyDescent="0.3">
      <c r="B13" s="37" t="s">
        <v>11</v>
      </c>
      <c r="C13" s="38">
        <v>134109800</v>
      </c>
      <c r="D13" s="41">
        <v>0</v>
      </c>
      <c r="E13" s="42">
        <v>0</v>
      </c>
      <c r="F13" s="39">
        <v>134109800</v>
      </c>
    </row>
    <row r="14" spans="2:6" ht="15.75" thickBot="1" x14ac:dyDescent="0.3">
      <c r="B14" s="37" t="s">
        <v>35</v>
      </c>
      <c r="C14" s="38">
        <v>42211500</v>
      </c>
      <c r="D14" s="38">
        <v>42213000</v>
      </c>
      <c r="E14" s="38">
        <v>42184500</v>
      </c>
      <c r="F14" s="39">
        <v>126609000</v>
      </c>
    </row>
    <row r="15" spans="2:6" ht="24.75" thickBot="1" x14ac:dyDescent="0.3">
      <c r="B15" s="43" t="s">
        <v>16</v>
      </c>
      <c r="C15" s="38">
        <v>3634976</v>
      </c>
      <c r="D15" s="38">
        <v>3627552</v>
      </c>
      <c r="E15" s="38">
        <v>3617344</v>
      </c>
      <c r="F15" s="39">
        <v>10879872</v>
      </c>
    </row>
    <row r="16" spans="2:6" ht="15.75" thickBot="1" x14ac:dyDescent="0.3">
      <c r="B16" s="37" t="s">
        <v>36</v>
      </c>
      <c r="C16" s="40">
        <v>33227600</v>
      </c>
      <c r="D16" s="39">
        <v>33329200</v>
      </c>
      <c r="E16" s="40">
        <v>33320000</v>
      </c>
      <c r="F16" s="39">
        <v>99876800</v>
      </c>
    </row>
    <row r="17" spans="2:6" ht="15.75" thickBot="1" x14ac:dyDescent="0.3">
      <c r="B17" s="37" t="s">
        <v>6</v>
      </c>
      <c r="C17" s="40">
        <v>30512400</v>
      </c>
      <c r="D17" s="44">
        <v>0</v>
      </c>
      <c r="E17" s="41">
        <v>0</v>
      </c>
      <c r="F17" s="39">
        <v>30512400</v>
      </c>
    </row>
    <row r="18" spans="2:6" ht="15.75" thickBot="1" x14ac:dyDescent="0.3">
      <c r="B18" s="37" t="s">
        <v>37</v>
      </c>
      <c r="C18" s="40">
        <v>91040000</v>
      </c>
      <c r="D18" s="39">
        <v>140185000</v>
      </c>
      <c r="E18" s="40">
        <v>13240000</v>
      </c>
      <c r="F18" s="39">
        <v>244465000</v>
      </c>
    </row>
    <row r="19" spans="2:6" ht="15.75" thickBot="1" x14ac:dyDescent="0.3">
      <c r="B19" s="37" t="s">
        <v>15</v>
      </c>
      <c r="C19" s="40">
        <v>3532000</v>
      </c>
      <c r="D19" s="44">
        <v>0</v>
      </c>
      <c r="E19" s="40">
        <v>138000</v>
      </c>
      <c r="F19" s="39">
        <v>3670000</v>
      </c>
    </row>
    <row r="20" spans="2:6" ht="15.75" thickBot="1" x14ac:dyDescent="0.3">
      <c r="B20" s="37" t="s">
        <v>14</v>
      </c>
      <c r="C20" s="40">
        <v>3253000</v>
      </c>
      <c r="D20" s="55">
        <v>3253000</v>
      </c>
      <c r="E20" s="40">
        <v>3253000</v>
      </c>
      <c r="F20" s="39">
        <v>9759000</v>
      </c>
    </row>
    <row r="21" spans="2:6" ht="15.75" thickBot="1" x14ac:dyDescent="0.3">
      <c r="B21" s="45" t="s">
        <v>38</v>
      </c>
      <c r="C21" s="46">
        <v>3760805019.8499999</v>
      </c>
      <c r="D21" s="46">
        <v>3735942383.9899998</v>
      </c>
      <c r="E21" s="46">
        <v>3642977499.71</v>
      </c>
      <c r="F21" s="47">
        <v>11139724903.549999</v>
      </c>
    </row>
  </sheetData>
  <mergeCells count="4">
    <mergeCell ref="B4:B5"/>
    <mergeCell ref="C4:E4"/>
    <mergeCell ref="F4:F5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3"/>
  <sheetViews>
    <sheetView workbookViewId="0">
      <selection activeCell="D20" sqref="D20"/>
    </sheetView>
  </sheetViews>
  <sheetFormatPr baseColWidth="10" defaultRowHeight="15" x14ac:dyDescent="0.25"/>
  <cols>
    <col min="3" max="3" width="26.7109375" customWidth="1"/>
    <col min="4" max="4" width="30.140625" customWidth="1"/>
    <col min="5" max="5" width="24.28515625" customWidth="1"/>
  </cols>
  <sheetData>
    <row r="4" spans="3:4" ht="18.75" thickBot="1" x14ac:dyDescent="0.3">
      <c r="C4" s="65" t="s">
        <v>49</v>
      </c>
      <c r="D4" s="66"/>
    </row>
    <row r="5" spans="3:4" ht="15.75" thickBot="1" x14ac:dyDescent="0.3">
      <c r="C5" s="56" t="s">
        <v>23</v>
      </c>
      <c r="D5" s="57" t="s">
        <v>40</v>
      </c>
    </row>
    <row r="6" spans="3:4" ht="17.25" thickBot="1" x14ac:dyDescent="0.3">
      <c r="C6" s="58" t="s">
        <v>41</v>
      </c>
      <c r="D6" s="59">
        <v>10692159891.549999</v>
      </c>
    </row>
    <row r="7" spans="3:4" ht="17.25" thickBot="1" x14ac:dyDescent="0.3">
      <c r="C7" s="60" t="s">
        <v>42</v>
      </c>
      <c r="D7" s="61">
        <v>150330440</v>
      </c>
    </row>
    <row r="8" spans="3:4" ht="17.25" thickBot="1" x14ac:dyDescent="0.3">
      <c r="C8" s="58" t="s">
        <v>43</v>
      </c>
      <c r="D8" s="59">
        <v>99876800</v>
      </c>
    </row>
    <row r="9" spans="3:4" ht="17.25" thickBot="1" x14ac:dyDescent="0.3">
      <c r="C9" s="60" t="s">
        <v>44</v>
      </c>
      <c r="D9" s="61">
        <v>126609000</v>
      </c>
    </row>
    <row r="10" spans="3:4" ht="17.25" thickBot="1" x14ac:dyDescent="0.3">
      <c r="C10" s="58" t="s">
        <v>45</v>
      </c>
      <c r="D10" s="59">
        <v>29356500</v>
      </c>
    </row>
    <row r="11" spans="3:4" ht="17.25" thickBot="1" x14ac:dyDescent="0.3">
      <c r="C11" s="60" t="s">
        <v>46</v>
      </c>
      <c r="D11" s="61">
        <v>30512400</v>
      </c>
    </row>
    <row r="12" spans="3:4" ht="17.25" thickBot="1" x14ac:dyDescent="0.3">
      <c r="C12" s="62" t="s">
        <v>47</v>
      </c>
      <c r="D12" s="63">
        <v>10879872</v>
      </c>
    </row>
    <row r="13" spans="3:4" ht="15.75" thickBot="1" x14ac:dyDescent="0.3">
      <c r="C13" s="17" t="s">
        <v>48</v>
      </c>
      <c r="D13" s="64">
        <v>11139724903.549999</v>
      </c>
    </row>
  </sheetData>
  <mergeCells count="1"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G14" sqref="G14"/>
    </sheetView>
  </sheetViews>
  <sheetFormatPr baseColWidth="10" defaultRowHeight="15" x14ac:dyDescent="0.25"/>
  <cols>
    <col min="2" max="2" width="19.85546875" bestFit="1" customWidth="1"/>
    <col min="3" max="3" width="20" customWidth="1"/>
  </cols>
  <sheetData>
    <row r="3" spans="2:3" ht="29.25" customHeight="1" x14ac:dyDescent="0.25">
      <c r="B3" s="72" t="s">
        <v>58</v>
      </c>
      <c r="C3" s="73"/>
    </row>
    <row r="4" spans="2:3" ht="30" x14ac:dyDescent="0.25">
      <c r="B4" s="69" t="s">
        <v>50</v>
      </c>
      <c r="C4" s="69" t="s">
        <v>51</v>
      </c>
    </row>
    <row r="5" spans="2:3" x14ac:dyDescent="0.25">
      <c r="B5" s="67" t="s">
        <v>52</v>
      </c>
      <c r="C5" s="67">
        <v>929</v>
      </c>
    </row>
    <row r="6" spans="2:3" x14ac:dyDescent="0.25">
      <c r="B6" s="67" t="s">
        <v>53</v>
      </c>
      <c r="C6" s="67">
        <v>21</v>
      </c>
    </row>
    <row r="7" spans="2:3" x14ac:dyDescent="0.25">
      <c r="B7" s="67" t="s">
        <v>54</v>
      </c>
      <c r="C7" s="68">
        <v>4570</v>
      </c>
    </row>
    <row r="8" spans="2:3" x14ac:dyDescent="0.25">
      <c r="B8" s="67" t="s">
        <v>55</v>
      </c>
      <c r="C8" s="67">
        <v>80</v>
      </c>
    </row>
    <row r="9" spans="2:3" x14ac:dyDescent="0.25">
      <c r="B9" s="67" t="s">
        <v>56</v>
      </c>
      <c r="C9" s="67">
        <v>884</v>
      </c>
    </row>
    <row r="10" spans="2:3" x14ac:dyDescent="0.25">
      <c r="B10" s="67" t="s">
        <v>57</v>
      </c>
      <c r="C10" s="67">
        <v>10</v>
      </c>
    </row>
    <row r="11" spans="2:3" ht="15.75" x14ac:dyDescent="0.25">
      <c r="B11" s="70" t="s">
        <v>17</v>
      </c>
      <c r="C11" s="71">
        <f>SUM(C5:C10)</f>
        <v>6494</v>
      </c>
    </row>
  </sheetData>
  <mergeCells count="1">
    <mergeCell ref="B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8"/>
  <sheetViews>
    <sheetView workbookViewId="0">
      <selection activeCell="F21" sqref="F21"/>
    </sheetView>
  </sheetViews>
  <sheetFormatPr baseColWidth="10" defaultRowHeight="15" x14ac:dyDescent="0.25"/>
  <cols>
    <col min="2" max="2" width="21" bestFit="1" customWidth="1"/>
    <col min="3" max="3" width="19.42578125" customWidth="1"/>
    <col min="4" max="4" width="25.42578125" bestFit="1" customWidth="1"/>
    <col min="6" max="6" width="22.85546875" bestFit="1" customWidth="1"/>
    <col min="8" max="8" width="19.7109375" bestFit="1" customWidth="1"/>
  </cols>
  <sheetData>
    <row r="5" spans="2:9" x14ac:dyDescent="0.25">
      <c r="B5" s="80" t="s">
        <v>68</v>
      </c>
      <c r="C5" s="80"/>
      <c r="D5" s="80"/>
      <c r="E5" s="80"/>
      <c r="F5" s="80"/>
      <c r="G5" s="80"/>
      <c r="H5" s="80"/>
      <c r="I5" s="80"/>
    </row>
    <row r="6" spans="2:9" x14ac:dyDescent="0.25">
      <c r="B6" s="81" t="s">
        <v>69</v>
      </c>
      <c r="C6" s="81"/>
      <c r="D6" s="81" t="s">
        <v>70</v>
      </c>
      <c r="E6" s="81"/>
      <c r="F6" s="81" t="s">
        <v>71</v>
      </c>
      <c r="G6" s="81"/>
      <c r="H6" s="81" t="s">
        <v>72</v>
      </c>
      <c r="I6" s="81"/>
    </row>
    <row r="7" spans="2:9" x14ac:dyDescent="0.25">
      <c r="B7" s="82" t="s">
        <v>73</v>
      </c>
      <c r="C7" s="82" t="s">
        <v>74</v>
      </c>
      <c r="D7" s="82" t="s">
        <v>73</v>
      </c>
      <c r="E7" s="82" t="s">
        <v>74</v>
      </c>
      <c r="F7" s="82" t="s">
        <v>73</v>
      </c>
      <c r="G7" s="82" t="s">
        <v>74</v>
      </c>
      <c r="H7" s="82" t="s">
        <v>73</v>
      </c>
      <c r="I7" s="82" t="s">
        <v>74</v>
      </c>
    </row>
    <row r="8" spans="2:9" x14ac:dyDescent="0.25">
      <c r="B8" s="83" t="s">
        <v>75</v>
      </c>
      <c r="C8" s="84">
        <v>50249</v>
      </c>
      <c r="D8" s="83" t="s">
        <v>76</v>
      </c>
      <c r="E8" s="84">
        <v>15073</v>
      </c>
      <c r="F8" s="83" t="s">
        <v>77</v>
      </c>
      <c r="G8" s="84">
        <v>155074</v>
      </c>
      <c r="H8" s="83" t="s">
        <v>78</v>
      </c>
      <c r="I8" s="84">
        <v>61094</v>
      </c>
    </row>
    <row r="9" spans="2:9" x14ac:dyDescent="0.25">
      <c r="B9" s="83" t="s">
        <v>79</v>
      </c>
      <c r="C9" s="84">
        <v>22067</v>
      </c>
      <c r="D9" s="83" t="s">
        <v>80</v>
      </c>
      <c r="E9" s="84">
        <v>13900</v>
      </c>
      <c r="F9" s="83" t="s">
        <v>81</v>
      </c>
      <c r="G9" s="84">
        <v>18753</v>
      </c>
      <c r="H9" s="83" t="s">
        <v>82</v>
      </c>
      <c r="I9" s="84">
        <v>64804</v>
      </c>
    </row>
    <row r="10" spans="2:9" x14ac:dyDescent="0.25">
      <c r="B10" s="83" t="s">
        <v>83</v>
      </c>
      <c r="C10" s="84">
        <v>42533</v>
      </c>
      <c r="D10" s="83" t="s">
        <v>84</v>
      </c>
      <c r="E10" s="84">
        <v>36916</v>
      </c>
      <c r="F10" s="83" t="s">
        <v>85</v>
      </c>
      <c r="G10" s="84">
        <v>29920</v>
      </c>
      <c r="H10" s="83" t="s">
        <v>86</v>
      </c>
      <c r="I10" s="84">
        <v>23500</v>
      </c>
    </row>
    <row r="11" spans="2:9" x14ac:dyDescent="0.25">
      <c r="B11" s="83" t="s">
        <v>87</v>
      </c>
      <c r="C11" s="84">
        <v>10494</v>
      </c>
      <c r="D11" s="83" t="s">
        <v>88</v>
      </c>
      <c r="E11" s="84">
        <v>33762</v>
      </c>
      <c r="F11" s="83" t="s">
        <v>89</v>
      </c>
      <c r="G11" s="84">
        <v>35398</v>
      </c>
      <c r="H11" s="83" t="s">
        <v>90</v>
      </c>
      <c r="I11" s="84">
        <v>18460</v>
      </c>
    </row>
    <row r="12" spans="2:9" x14ac:dyDescent="0.25">
      <c r="B12" s="83" t="s">
        <v>91</v>
      </c>
      <c r="C12" s="84">
        <v>5703</v>
      </c>
      <c r="D12" s="83" t="s">
        <v>92</v>
      </c>
      <c r="E12" s="84">
        <v>31704</v>
      </c>
      <c r="F12" s="83" t="s">
        <v>93</v>
      </c>
      <c r="G12" s="84">
        <v>52005</v>
      </c>
      <c r="H12" s="83" t="s">
        <v>94</v>
      </c>
      <c r="I12" s="84">
        <v>31719</v>
      </c>
    </row>
    <row r="13" spans="2:9" x14ac:dyDescent="0.25">
      <c r="B13" s="83" t="s">
        <v>95</v>
      </c>
      <c r="C13" s="84">
        <v>297929</v>
      </c>
      <c r="D13" s="83" t="s">
        <v>96</v>
      </c>
      <c r="E13" s="84">
        <v>46012</v>
      </c>
      <c r="F13" s="83" t="s">
        <v>97</v>
      </c>
      <c r="G13" s="84">
        <v>12268</v>
      </c>
      <c r="H13" s="83" t="s">
        <v>98</v>
      </c>
      <c r="I13" s="84">
        <v>130507</v>
      </c>
    </row>
    <row r="14" spans="2:9" x14ac:dyDescent="0.25">
      <c r="B14" s="83"/>
      <c r="C14" s="85"/>
      <c r="D14" s="83" t="s">
        <v>99</v>
      </c>
      <c r="E14" s="84">
        <v>22682</v>
      </c>
      <c r="F14" s="83" t="s">
        <v>100</v>
      </c>
      <c r="G14" s="84">
        <v>29339</v>
      </c>
      <c r="H14" s="83" t="s">
        <v>101</v>
      </c>
      <c r="I14" s="84">
        <v>21733</v>
      </c>
    </row>
    <row r="15" spans="2:9" x14ac:dyDescent="0.25">
      <c r="B15" s="83"/>
      <c r="C15" s="86"/>
      <c r="D15" s="83" t="s">
        <v>102</v>
      </c>
      <c r="E15" s="84">
        <v>173287</v>
      </c>
      <c r="F15" s="83" t="s">
        <v>103</v>
      </c>
      <c r="G15" s="84">
        <v>48808</v>
      </c>
      <c r="H15" s="83"/>
      <c r="I15" s="86"/>
    </row>
    <row r="16" spans="2:9" x14ac:dyDescent="0.25">
      <c r="B16" s="83"/>
      <c r="C16" s="83"/>
      <c r="D16" s="83" t="s">
        <v>104</v>
      </c>
      <c r="E16" s="84">
        <v>64927</v>
      </c>
      <c r="F16" s="83" t="s">
        <v>105</v>
      </c>
      <c r="G16" s="84">
        <v>20116</v>
      </c>
      <c r="H16" s="83"/>
      <c r="I16" s="86"/>
    </row>
    <row r="17" spans="2:10" x14ac:dyDescent="0.25">
      <c r="B17" s="83"/>
      <c r="C17" s="86"/>
      <c r="D17" s="83" t="s">
        <v>106</v>
      </c>
      <c r="E17" s="84">
        <v>15713</v>
      </c>
      <c r="F17" s="83"/>
      <c r="G17" s="86"/>
      <c r="H17" s="83"/>
      <c r="I17" s="86"/>
    </row>
    <row r="18" spans="2:10" x14ac:dyDescent="0.25">
      <c r="B18" s="82" t="s">
        <v>17</v>
      </c>
      <c r="C18" s="87">
        <f>SUM(C8:C17)</f>
        <v>428975</v>
      </c>
      <c r="D18" s="82" t="s">
        <v>17</v>
      </c>
      <c r="E18" s="87">
        <f>SUM(E8:E17)</f>
        <v>453976</v>
      </c>
      <c r="F18" s="82" t="s">
        <v>17</v>
      </c>
      <c r="G18" s="87">
        <f>SUM(G8:G17)</f>
        <v>401681</v>
      </c>
      <c r="H18" s="82" t="s">
        <v>17</v>
      </c>
      <c r="I18" s="87">
        <f>SUM(I8:I17)</f>
        <v>351817</v>
      </c>
      <c r="J18" s="3">
        <f>SUM(C18+E18+G18+I18)</f>
        <v>1636449</v>
      </c>
    </row>
  </sheetData>
  <mergeCells count="5">
    <mergeCell ref="B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0"/>
  <sheetViews>
    <sheetView tabSelected="1" workbookViewId="0">
      <selection activeCell="E15" sqref="E15"/>
    </sheetView>
  </sheetViews>
  <sheetFormatPr baseColWidth="10" defaultRowHeight="15" x14ac:dyDescent="0.25"/>
  <cols>
    <col min="3" max="3" width="17.7109375" customWidth="1"/>
    <col min="4" max="4" width="17" customWidth="1"/>
    <col min="5" max="5" width="18.28515625" customWidth="1"/>
    <col min="6" max="6" width="19.42578125" customWidth="1"/>
  </cols>
  <sheetData>
    <row r="4" spans="3:6" x14ac:dyDescent="0.25">
      <c r="C4" s="74" t="s">
        <v>67</v>
      </c>
      <c r="D4" s="74"/>
      <c r="E4" s="74"/>
      <c r="F4" s="74"/>
    </row>
    <row r="5" spans="3:6" ht="30" x14ac:dyDescent="0.25">
      <c r="C5" s="75" t="s">
        <v>60</v>
      </c>
      <c r="D5" s="75" t="s">
        <v>61</v>
      </c>
      <c r="E5" s="75" t="s">
        <v>62</v>
      </c>
      <c r="F5" s="75" t="s">
        <v>63</v>
      </c>
    </row>
    <row r="6" spans="3:6" ht="16.5" x14ac:dyDescent="0.25">
      <c r="C6" s="78" t="s">
        <v>64</v>
      </c>
      <c r="D6" s="79">
        <v>2066</v>
      </c>
      <c r="E6" s="79">
        <v>1305</v>
      </c>
      <c r="F6" s="79">
        <v>3371</v>
      </c>
    </row>
    <row r="7" spans="3:6" ht="16.5" x14ac:dyDescent="0.25">
      <c r="C7" s="78" t="s">
        <v>65</v>
      </c>
      <c r="D7" s="79">
        <v>1195</v>
      </c>
      <c r="E7" s="79">
        <v>1527</v>
      </c>
      <c r="F7" s="79">
        <v>2722</v>
      </c>
    </row>
    <row r="8" spans="3:6" ht="16.5" x14ac:dyDescent="0.25">
      <c r="C8" s="78" t="s">
        <v>66</v>
      </c>
      <c r="D8" s="79">
        <v>6730</v>
      </c>
      <c r="E8" s="79">
        <v>2028</v>
      </c>
      <c r="F8" s="79">
        <v>8758</v>
      </c>
    </row>
    <row r="9" spans="3:6" ht="16.5" x14ac:dyDescent="0.25">
      <c r="C9" s="78" t="s">
        <v>59</v>
      </c>
      <c r="D9" s="79">
        <v>4751</v>
      </c>
      <c r="E9" s="79">
        <v>2455</v>
      </c>
      <c r="F9" s="79">
        <v>7206</v>
      </c>
    </row>
    <row r="10" spans="3:6" x14ac:dyDescent="0.25">
      <c r="C10" s="76" t="s">
        <v>17</v>
      </c>
      <c r="D10" s="77">
        <v>14742</v>
      </c>
      <c r="E10" s="77">
        <v>7315</v>
      </c>
      <c r="F10" s="77">
        <v>22057</v>
      </c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Beneficiarios por subsidios</vt:lpstr>
      <vt:lpstr>Subsidios por Beneficiarios</vt:lpstr>
      <vt:lpstr>Beneficiarios por Región</vt:lpstr>
      <vt:lpstr>Llamadas Call Center</vt:lpstr>
      <vt:lpstr>Desembolsos Trimestral</vt:lpstr>
      <vt:lpstr>Montos otorgados por Progrmas</vt:lpstr>
      <vt:lpstr>Comercios Activos</vt:lpstr>
      <vt:lpstr>Tarjetas Activas</vt:lpstr>
      <vt:lpstr>Remplazos Tarjetas</vt:lpstr>
      <vt:lpstr>'Montos otorgados por Progrmas'!_Hlk68604273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Sanchez Sosa</dc:creator>
  <cp:lastModifiedBy>Edgar Sanchez Sosa</cp:lastModifiedBy>
  <dcterms:created xsi:type="dcterms:W3CDTF">2023-01-17T18:59:59Z</dcterms:created>
  <dcterms:modified xsi:type="dcterms:W3CDTF">2023-01-17T19:45:36Z</dcterms:modified>
</cp:coreProperties>
</file>